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hias/Documents/Lichens/Sinergia/Articles en cours/coordonnées standards/"/>
    </mc:Choice>
  </mc:AlternateContent>
  <xr:revisionPtr revIDLastSave="0" documentId="8_{BAFCFF27-8E23-FA4C-9528-806BB598E4F8}" xr6:coauthVersionLast="47" xr6:coauthVersionMax="47" xr10:uidLastSave="{00000000-0000-0000-0000-000000000000}"/>
  <bookViews>
    <workbookView xWindow="0" yWindow="760" windowWidth="34560" windowHeight="20560" xr2:uid="{00D2AC7E-FA57-704D-9343-89C77217CE5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J28" i="1" s="1"/>
  <c r="E28" i="1"/>
  <c r="K28" i="1" s="1"/>
  <c r="L28" i="1" s="1"/>
  <c r="E2" i="1"/>
  <c r="F2" i="1" s="1"/>
  <c r="I4" i="1"/>
  <c r="J4" i="1" s="1"/>
  <c r="I3" i="1"/>
  <c r="J3" i="1" s="1"/>
  <c r="I7" i="1"/>
  <c r="J7" i="1" s="1"/>
  <c r="I5" i="1"/>
  <c r="J5" i="1" s="1"/>
  <c r="I6" i="1"/>
  <c r="J6" i="1" s="1"/>
  <c r="I8" i="1"/>
  <c r="K8" i="1" s="1"/>
  <c r="L8" i="1" s="1"/>
  <c r="I9" i="1"/>
  <c r="J9" i="1" s="1"/>
  <c r="I10" i="1"/>
  <c r="K10" i="1" s="1"/>
  <c r="L10" i="1" s="1"/>
  <c r="I11" i="1"/>
  <c r="J11" i="1" s="1"/>
  <c r="I12" i="1"/>
  <c r="J12" i="1" s="1"/>
  <c r="I13" i="1"/>
  <c r="J13" i="1" s="1"/>
  <c r="I14" i="1"/>
  <c r="J14" i="1" s="1"/>
  <c r="I15" i="1"/>
  <c r="K15" i="1" s="1"/>
  <c r="L15" i="1" s="1"/>
  <c r="I16" i="1"/>
  <c r="J16" i="1" s="1"/>
  <c r="I20" i="1"/>
  <c r="K20" i="1" s="1"/>
  <c r="L20" i="1" s="1"/>
  <c r="I17" i="1"/>
  <c r="J17" i="1" s="1"/>
  <c r="I19" i="1"/>
  <c r="J19" i="1" s="1"/>
  <c r="I18" i="1"/>
  <c r="J18" i="1" s="1"/>
  <c r="I21" i="1"/>
  <c r="J21" i="1" s="1"/>
  <c r="I22" i="1"/>
  <c r="K22" i="1" s="1"/>
  <c r="L22" i="1" s="1"/>
  <c r="I23" i="1"/>
  <c r="K23" i="1" s="1"/>
  <c r="L23" i="1" s="1"/>
  <c r="I25" i="1"/>
  <c r="J25" i="1" s="1"/>
  <c r="I24" i="1"/>
  <c r="J24" i="1" s="1"/>
  <c r="I26" i="1"/>
  <c r="J26" i="1" s="1"/>
  <c r="I27" i="1"/>
  <c r="K27" i="1" s="1"/>
  <c r="L27" i="1" s="1"/>
  <c r="I2" i="1"/>
  <c r="J2" i="1" s="1"/>
  <c r="E4" i="1"/>
  <c r="F4" i="1" s="1"/>
  <c r="E3" i="1"/>
  <c r="F3" i="1" s="1"/>
  <c r="E7" i="1"/>
  <c r="F7" i="1" s="1"/>
  <c r="E5" i="1"/>
  <c r="F5" i="1" s="1"/>
  <c r="E6" i="1"/>
  <c r="F6" i="1" s="1"/>
  <c r="E8" i="1"/>
  <c r="F8" i="1" s="1"/>
  <c r="E9" i="1"/>
  <c r="F9" i="1" s="1"/>
  <c r="E10" i="1"/>
  <c r="F10" i="1" s="1"/>
  <c r="E11" i="1"/>
  <c r="K11" i="1" s="1"/>
  <c r="L11" i="1" s="1"/>
  <c r="E12" i="1"/>
  <c r="K12" i="1" s="1"/>
  <c r="L12" i="1" s="1"/>
  <c r="E13" i="1"/>
  <c r="F13" i="1" s="1"/>
  <c r="E14" i="1"/>
  <c r="F14" i="1" s="1"/>
  <c r="E15" i="1"/>
  <c r="F15" i="1" s="1"/>
  <c r="E16" i="1"/>
  <c r="F16" i="1" s="1"/>
  <c r="E20" i="1"/>
  <c r="F20" i="1" s="1"/>
  <c r="E17" i="1"/>
  <c r="F17" i="1" s="1"/>
  <c r="E19" i="1"/>
  <c r="F19" i="1" s="1"/>
  <c r="E18" i="1"/>
  <c r="K18" i="1" s="1"/>
  <c r="L18" i="1" s="1"/>
  <c r="E21" i="1"/>
  <c r="F21" i="1" s="1"/>
  <c r="E22" i="1"/>
  <c r="F22" i="1" s="1"/>
  <c r="E23" i="1"/>
  <c r="F23" i="1" s="1"/>
  <c r="E25" i="1"/>
  <c r="F25" i="1" s="1"/>
  <c r="E24" i="1"/>
  <c r="F24" i="1" s="1"/>
  <c r="E26" i="1"/>
  <c r="F26" i="1" s="1"/>
  <c r="E27" i="1"/>
  <c r="F27" i="1" s="1"/>
  <c r="F28" i="1" l="1"/>
  <c r="F18" i="1"/>
  <c r="K13" i="1"/>
  <c r="L13" i="1" s="1"/>
  <c r="J15" i="1"/>
  <c r="J20" i="1"/>
  <c r="J8" i="1"/>
  <c r="F11" i="1"/>
  <c r="K25" i="1"/>
  <c r="L25" i="1" s="1"/>
  <c r="K14" i="1"/>
  <c r="L14" i="1" s="1"/>
  <c r="K7" i="1"/>
  <c r="L7" i="1" s="1"/>
  <c r="K24" i="1"/>
  <c r="L24" i="1" s="1"/>
  <c r="J10" i="1"/>
  <c r="F12" i="1"/>
  <c r="K21" i="1"/>
  <c r="L21" i="1" s="1"/>
  <c r="J23" i="1"/>
  <c r="K4" i="1"/>
  <c r="L4" i="1" s="1"/>
  <c r="K3" i="1"/>
  <c r="L3" i="1" s="1"/>
  <c r="K16" i="1"/>
  <c r="L16" i="1" s="1"/>
  <c r="K6" i="1"/>
  <c r="L6" i="1" s="1"/>
  <c r="K5" i="1"/>
  <c r="L5" i="1" s="1"/>
  <c r="J22" i="1"/>
  <c r="J27" i="1"/>
  <c r="K19" i="1"/>
  <c r="L19" i="1" s="1"/>
  <c r="K26" i="1"/>
  <c r="L26" i="1" s="1"/>
  <c r="K2" i="1"/>
  <c r="L2" i="1" s="1"/>
  <c r="K9" i="1"/>
  <c r="L9" i="1" s="1"/>
  <c r="K17" i="1"/>
  <c r="L17" i="1" s="1"/>
</calcChain>
</file>

<file path=xl/sharedStrings.xml><?xml version="1.0" encoding="utf-8"?>
<sst xmlns="http://schemas.openxmlformats.org/spreadsheetml/2006/main" count="68" uniqueCount="68">
  <si>
    <t>Cantons</t>
  </si>
  <si>
    <t>Jura</t>
  </si>
  <si>
    <t>JU</t>
  </si>
  <si>
    <t>Basel-Stadt</t>
  </si>
  <si>
    <t>BS</t>
  </si>
  <si>
    <t>Basel-Land</t>
  </si>
  <si>
    <t>BL</t>
  </si>
  <si>
    <t>Solothurn</t>
  </si>
  <si>
    <t>SO</t>
  </si>
  <si>
    <t>Aarau</t>
  </si>
  <si>
    <t>AG</t>
  </si>
  <si>
    <t>Genève</t>
  </si>
  <si>
    <t>GE</t>
  </si>
  <si>
    <t>Vaud</t>
  </si>
  <si>
    <t>VD</t>
  </si>
  <si>
    <t>Neuchâtel</t>
  </si>
  <si>
    <t>NE</t>
  </si>
  <si>
    <t>BE</t>
  </si>
  <si>
    <t>Valais/Wallis</t>
  </si>
  <si>
    <t>Bern/Berne</t>
  </si>
  <si>
    <t>VS</t>
  </si>
  <si>
    <t>Obwald</t>
  </si>
  <si>
    <t>OW</t>
  </si>
  <si>
    <t>Nidwald</t>
  </si>
  <si>
    <t>NW</t>
  </si>
  <si>
    <t>Luzern</t>
  </si>
  <si>
    <t>LU</t>
  </si>
  <si>
    <t>Zug</t>
  </si>
  <si>
    <t>ZG</t>
  </si>
  <si>
    <t>Zürich</t>
  </si>
  <si>
    <t>ZH</t>
  </si>
  <si>
    <t>Schaffhausen</t>
  </si>
  <si>
    <t>SH</t>
  </si>
  <si>
    <t>TG</t>
  </si>
  <si>
    <t>Thurgau</t>
  </si>
  <si>
    <t>St. Gall</t>
  </si>
  <si>
    <t>SG</t>
  </si>
  <si>
    <t>Appenzell-Innerrhoden</t>
  </si>
  <si>
    <t>Appenzell-Ausserrhoden</t>
  </si>
  <si>
    <t>AI</t>
  </si>
  <si>
    <t>AR</t>
  </si>
  <si>
    <t>Schwyz</t>
  </si>
  <si>
    <t>SZ</t>
  </si>
  <si>
    <t>Uri</t>
  </si>
  <si>
    <t>UR</t>
  </si>
  <si>
    <t>Glaris</t>
  </si>
  <si>
    <t>GL</t>
  </si>
  <si>
    <t>Graubünden</t>
  </si>
  <si>
    <t>GR</t>
  </si>
  <si>
    <t>Ticino</t>
  </si>
  <si>
    <t>TI</t>
  </si>
  <si>
    <t>https://s.geo.admin.ch/9f7abac5ee</t>
  </si>
  <si>
    <t>Fribourg/Freiburg</t>
  </si>
  <si>
    <t>FR</t>
  </si>
  <si>
    <t>Abréviation</t>
  </si>
  <si>
    <t>https://s.geo.admin.ch/9f7ac6c787</t>
  </si>
  <si>
    <t>X min</t>
  </si>
  <si>
    <t>X max</t>
  </si>
  <si>
    <t>Y min</t>
  </si>
  <si>
    <t>Y max</t>
  </si>
  <si>
    <t>X centre</t>
  </si>
  <si>
    <t>Y centre</t>
  </si>
  <si>
    <t>demi-côté x [m]</t>
  </si>
  <si>
    <t>demi-côté y [m]</t>
  </si>
  <si>
    <t>Suisse</t>
  </si>
  <si>
    <t>CH</t>
  </si>
  <si>
    <t>incertitude [m]</t>
  </si>
  <si>
    <t>demi-côté le plus grand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</si>
</sst>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333333"/>
      <name val="Helvetica Neue"/>
      <family val="2"/>
    </font>
    <font>
      <sz val="12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" fontId="0" fillId="0" borderId="0" xfId="0" applyNumberForma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center" vertical="top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D105-B660-3547-9E1C-2E44C62828A2}">
  <dimension ref="A1:L31"/>
  <sheetViews>
    <sheetView tabSelected="1" workbookViewId="0">
      <selection activeCell="D39" sqref="D39"/>
    </sheetView>
  </sheetViews>
  <sheetFormatPr baseColWidth="10" defaultRowHeight="16" x14ac:dyDescent="0.2"/>
  <cols>
    <col min="1" max="1" width="21.1640625" bestFit="1" customWidth="1"/>
    <col min="3" max="11" width="10.83203125" style="5"/>
  </cols>
  <sheetData>
    <row r="1" spans="1:12" s="14" customFormat="1" ht="51" x14ac:dyDescent="0.2">
      <c r="A1" s="14" t="s">
        <v>0</v>
      </c>
      <c r="B1" s="14" t="s">
        <v>54</v>
      </c>
      <c r="C1" s="14" t="s">
        <v>56</v>
      </c>
      <c r="D1" s="14" t="s">
        <v>57</v>
      </c>
      <c r="E1" s="14" t="s">
        <v>62</v>
      </c>
      <c r="F1" s="14" t="s">
        <v>60</v>
      </c>
      <c r="G1" s="14" t="s">
        <v>58</v>
      </c>
      <c r="H1" s="14" t="s">
        <v>59</v>
      </c>
      <c r="I1" s="14" t="s">
        <v>63</v>
      </c>
      <c r="J1" s="14" t="s">
        <v>61</v>
      </c>
      <c r="K1" s="14" t="s">
        <v>67</v>
      </c>
      <c r="L1" s="14" t="s">
        <v>66</v>
      </c>
    </row>
    <row r="2" spans="1:12" x14ac:dyDescent="0.2">
      <c r="A2" t="s">
        <v>9</v>
      </c>
      <c r="B2" t="s">
        <v>10</v>
      </c>
      <c r="C2" s="6">
        <v>2620700</v>
      </c>
      <c r="D2" s="6">
        <v>2676825</v>
      </c>
      <c r="E2" s="5">
        <f t="shared" ref="E2:E28" si="0">(D2-C2)/2</f>
        <v>28062.5</v>
      </c>
      <c r="F2" s="5">
        <f t="shared" ref="F2:F28" si="1">C2+E2</f>
        <v>2648762.5</v>
      </c>
      <c r="G2" s="7">
        <v>1221160</v>
      </c>
      <c r="H2" s="7">
        <v>1271000</v>
      </c>
      <c r="I2" s="5">
        <f t="shared" ref="I2:I28" si="2">(H2-G2)/2</f>
        <v>24920</v>
      </c>
      <c r="J2" s="5">
        <f t="shared" ref="J2:J28" si="3">G2+I2</f>
        <v>1246080</v>
      </c>
      <c r="K2" s="5">
        <f>E2</f>
        <v>28062.5</v>
      </c>
      <c r="L2" s="8">
        <f t="shared" ref="L2:L28" si="4">K2*1.12</f>
        <v>31430.000000000004</v>
      </c>
    </row>
    <row r="3" spans="1:12" x14ac:dyDescent="0.2">
      <c r="A3" t="s">
        <v>38</v>
      </c>
      <c r="B3" t="s">
        <v>40</v>
      </c>
      <c r="C3" s="6">
        <v>2732380</v>
      </c>
      <c r="D3" s="6">
        <v>2765345</v>
      </c>
      <c r="E3" s="5">
        <f t="shared" si="0"/>
        <v>16482.5</v>
      </c>
      <c r="F3" s="5">
        <f t="shared" si="1"/>
        <v>2748862.5</v>
      </c>
      <c r="G3" s="7">
        <v>1234575</v>
      </c>
      <c r="H3" s="7">
        <v>1259700</v>
      </c>
      <c r="I3" s="5">
        <f t="shared" si="2"/>
        <v>12562.5</v>
      </c>
      <c r="J3" s="5">
        <f t="shared" si="3"/>
        <v>1247137.5</v>
      </c>
      <c r="K3" s="5">
        <f>E3</f>
        <v>16482.5</v>
      </c>
      <c r="L3" s="8">
        <f t="shared" si="4"/>
        <v>18460.400000000001</v>
      </c>
    </row>
    <row r="4" spans="1:12" x14ac:dyDescent="0.2">
      <c r="A4" t="s">
        <v>37</v>
      </c>
      <c r="B4" t="s">
        <v>39</v>
      </c>
      <c r="C4" s="6">
        <v>2741390</v>
      </c>
      <c r="D4" s="6">
        <v>2764340</v>
      </c>
      <c r="E4" s="5">
        <f t="shared" si="0"/>
        <v>11475</v>
      </c>
      <c r="F4" s="5">
        <f t="shared" si="1"/>
        <v>2752865</v>
      </c>
      <c r="G4" s="7">
        <v>1233253</v>
      </c>
      <c r="H4" s="7">
        <v>1256375</v>
      </c>
      <c r="I4" s="5">
        <f t="shared" si="2"/>
        <v>11561</v>
      </c>
      <c r="J4" s="5">
        <f t="shared" si="3"/>
        <v>1244814</v>
      </c>
      <c r="K4" s="5">
        <f>I4</f>
        <v>11561</v>
      </c>
      <c r="L4" s="8">
        <f t="shared" si="4"/>
        <v>12948.320000000002</v>
      </c>
    </row>
    <row r="5" spans="1:12" x14ac:dyDescent="0.2">
      <c r="A5" t="s">
        <v>5</v>
      </c>
      <c r="B5" t="s">
        <v>6</v>
      </c>
      <c r="C5" s="6">
        <v>2592400</v>
      </c>
      <c r="D5" s="6">
        <v>2639475</v>
      </c>
      <c r="E5" s="5">
        <f t="shared" si="0"/>
        <v>23537.5</v>
      </c>
      <c r="F5" s="5">
        <f t="shared" si="1"/>
        <v>2615937.5</v>
      </c>
      <c r="G5" s="7">
        <v>1243058</v>
      </c>
      <c r="H5" s="7">
        <v>1268200</v>
      </c>
      <c r="I5" s="5">
        <f t="shared" si="2"/>
        <v>12571</v>
      </c>
      <c r="J5" s="5">
        <f t="shared" si="3"/>
        <v>1255629</v>
      </c>
      <c r="K5" s="5">
        <f>E5</f>
        <v>23537.5</v>
      </c>
      <c r="L5" s="8">
        <f t="shared" si="4"/>
        <v>26362.000000000004</v>
      </c>
    </row>
    <row r="6" spans="1:12" x14ac:dyDescent="0.2">
      <c r="A6" t="s">
        <v>3</v>
      </c>
      <c r="B6" t="s">
        <v>4</v>
      </c>
      <c r="C6" s="6">
        <v>2608815</v>
      </c>
      <c r="D6" s="6">
        <v>2619150</v>
      </c>
      <c r="E6" s="5">
        <f t="shared" si="0"/>
        <v>5167.5</v>
      </c>
      <c r="F6" s="5">
        <f t="shared" si="1"/>
        <v>2613982.5</v>
      </c>
      <c r="G6" s="7">
        <v>1263169</v>
      </c>
      <c r="H6" s="7">
        <v>1272250</v>
      </c>
      <c r="I6" s="5">
        <f t="shared" si="2"/>
        <v>4540.5</v>
      </c>
      <c r="J6" s="5">
        <f t="shared" si="3"/>
        <v>1267709.5</v>
      </c>
      <c r="K6" s="5">
        <f>E6</f>
        <v>5167.5</v>
      </c>
      <c r="L6" s="8">
        <f t="shared" si="4"/>
        <v>5787.6</v>
      </c>
    </row>
    <row r="7" spans="1:12" x14ac:dyDescent="0.2">
      <c r="A7" t="s">
        <v>19</v>
      </c>
      <c r="B7" t="s">
        <v>17</v>
      </c>
      <c r="C7" s="6">
        <v>2556585</v>
      </c>
      <c r="D7" s="6">
        <v>2677740</v>
      </c>
      <c r="E7" s="5">
        <f t="shared" si="0"/>
        <v>60577.5</v>
      </c>
      <c r="F7" s="5">
        <f t="shared" si="1"/>
        <v>2617162.5</v>
      </c>
      <c r="G7" s="7">
        <v>1130585</v>
      </c>
      <c r="H7" s="7">
        <v>1243790</v>
      </c>
      <c r="I7" s="5">
        <f t="shared" si="2"/>
        <v>56602.5</v>
      </c>
      <c r="J7" s="5">
        <f t="shared" si="3"/>
        <v>1187187.5</v>
      </c>
      <c r="K7" s="5">
        <f>E7</f>
        <v>60577.5</v>
      </c>
      <c r="L7" s="8">
        <f t="shared" si="4"/>
        <v>67846.8</v>
      </c>
    </row>
    <row r="8" spans="1:12" x14ac:dyDescent="0.2">
      <c r="A8" t="s">
        <v>52</v>
      </c>
      <c r="B8" t="s">
        <v>53</v>
      </c>
      <c r="C8" s="6">
        <v>2546825</v>
      </c>
      <c r="D8" s="6">
        <v>2595520</v>
      </c>
      <c r="E8" s="5">
        <f t="shared" si="0"/>
        <v>24347.5</v>
      </c>
      <c r="F8" s="5">
        <f t="shared" si="1"/>
        <v>2571172.5</v>
      </c>
      <c r="G8" s="7">
        <v>1143000</v>
      </c>
      <c r="H8" s="7">
        <v>1206205</v>
      </c>
      <c r="I8" s="5">
        <f t="shared" si="2"/>
        <v>31602.5</v>
      </c>
      <c r="J8" s="5">
        <f t="shared" si="3"/>
        <v>1174602.5</v>
      </c>
      <c r="K8" s="5">
        <f>I8</f>
        <v>31602.5</v>
      </c>
      <c r="L8" s="8">
        <f t="shared" si="4"/>
        <v>35394.800000000003</v>
      </c>
    </row>
    <row r="9" spans="1:12" x14ac:dyDescent="0.2">
      <c r="A9" t="s">
        <v>11</v>
      </c>
      <c r="B9" t="s">
        <v>12</v>
      </c>
      <c r="C9" s="9">
        <v>2485385</v>
      </c>
      <c r="D9" s="6">
        <v>2512975</v>
      </c>
      <c r="E9" s="5">
        <f t="shared" si="0"/>
        <v>13795</v>
      </c>
      <c r="F9" s="5">
        <f t="shared" si="1"/>
        <v>2499180</v>
      </c>
      <c r="G9" s="7">
        <v>1109625</v>
      </c>
      <c r="H9" s="7">
        <v>1135600</v>
      </c>
      <c r="I9" s="5">
        <f t="shared" si="2"/>
        <v>12987.5</v>
      </c>
      <c r="J9" s="5">
        <f t="shared" si="3"/>
        <v>1122612.5</v>
      </c>
      <c r="K9" s="5">
        <f>E9</f>
        <v>13795</v>
      </c>
      <c r="L9" s="8">
        <f t="shared" si="4"/>
        <v>15450.400000000001</v>
      </c>
    </row>
    <row r="10" spans="1:12" x14ac:dyDescent="0.2">
      <c r="A10" t="s">
        <v>45</v>
      </c>
      <c r="B10" t="s">
        <v>46</v>
      </c>
      <c r="C10" s="6">
        <v>2709255</v>
      </c>
      <c r="D10" s="6">
        <v>2738150</v>
      </c>
      <c r="E10" s="5">
        <f t="shared" si="0"/>
        <v>14447.5</v>
      </c>
      <c r="F10" s="5">
        <f t="shared" si="1"/>
        <v>2723702.5</v>
      </c>
      <c r="G10" s="7">
        <v>1183870</v>
      </c>
      <c r="H10" s="7">
        <v>1225845</v>
      </c>
      <c r="I10" s="5">
        <f t="shared" si="2"/>
        <v>20987.5</v>
      </c>
      <c r="J10" s="5">
        <f t="shared" si="3"/>
        <v>1204857.5</v>
      </c>
      <c r="K10" s="5">
        <f>I10</f>
        <v>20987.5</v>
      </c>
      <c r="L10" s="8">
        <f t="shared" si="4"/>
        <v>23506.000000000004</v>
      </c>
    </row>
    <row r="11" spans="1:12" x14ac:dyDescent="0.2">
      <c r="A11" t="s">
        <v>47</v>
      </c>
      <c r="B11" t="s">
        <v>48</v>
      </c>
      <c r="C11" s="6">
        <v>2692845</v>
      </c>
      <c r="D11" s="9">
        <v>2833830</v>
      </c>
      <c r="E11" s="5">
        <f t="shared" si="0"/>
        <v>70492.5</v>
      </c>
      <c r="F11" s="5">
        <f t="shared" si="1"/>
        <v>2763337.5</v>
      </c>
      <c r="G11" s="7">
        <v>1114570</v>
      </c>
      <c r="H11" s="7">
        <v>1214815</v>
      </c>
      <c r="I11" s="5">
        <f t="shared" si="2"/>
        <v>50122.5</v>
      </c>
      <c r="J11" s="5">
        <f t="shared" si="3"/>
        <v>1164692.5</v>
      </c>
      <c r="K11" s="5">
        <f>E11</f>
        <v>70492.5</v>
      </c>
      <c r="L11" s="8">
        <f t="shared" si="4"/>
        <v>78951.600000000006</v>
      </c>
    </row>
    <row r="12" spans="1:12" x14ac:dyDescent="0.2">
      <c r="A12" t="s">
        <v>1</v>
      </c>
      <c r="B12" t="s">
        <v>2</v>
      </c>
      <c r="C12" s="6">
        <v>2554675</v>
      </c>
      <c r="D12" s="6">
        <v>2609050</v>
      </c>
      <c r="E12" s="5">
        <f t="shared" si="0"/>
        <v>27187.5</v>
      </c>
      <c r="F12" s="5">
        <f t="shared" si="1"/>
        <v>2581862.5</v>
      </c>
      <c r="G12" s="7">
        <v>1222300</v>
      </c>
      <c r="H12" s="7">
        <v>1261600</v>
      </c>
      <c r="I12" s="5">
        <f t="shared" si="2"/>
        <v>19650</v>
      </c>
      <c r="J12" s="5">
        <f t="shared" si="3"/>
        <v>1241950</v>
      </c>
      <c r="K12" s="5">
        <f>E12</f>
        <v>27187.5</v>
      </c>
      <c r="L12" s="8">
        <f t="shared" si="4"/>
        <v>30450.000000000004</v>
      </c>
    </row>
    <row r="13" spans="1:12" x14ac:dyDescent="0.2">
      <c r="A13" t="s">
        <v>25</v>
      </c>
      <c r="B13" t="s">
        <v>26</v>
      </c>
      <c r="C13" s="6">
        <v>2630120</v>
      </c>
      <c r="D13" s="6">
        <v>2681760</v>
      </c>
      <c r="E13" s="5">
        <f t="shared" si="0"/>
        <v>25820</v>
      </c>
      <c r="F13" s="5">
        <f t="shared" si="1"/>
        <v>2655940</v>
      </c>
      <c r="G13" s="7">
        <v>1180560</v>
      </c>
      <c r="H13" s="7">
        <v>1237670</v>
      </c>
      <c r="I13" s="5">
        <f t="shared" si="2"/>
        <v>28555</v>
      </c>
      <c r="J13" s="5">
        <f t="shared" si="3"/>
        <v>1209115</v>
      </c>
      <c r="K13" s="5">
        <f>I13</f>
        <v>28555</v>
      </c>
      <c r="L13" s="8">
        <f t="shared" si="4"/>
        <v>31981.600000000002</v>
      </c>
    </row>
    <row r="14" spans="1:12" x14ac:dyDescent="0.2">
      <c r="A14" t="s">
        <v>15</v>
      </c>
      <c r="B14" t="s">
        <v>16</v>
      </c>
      <c r="C14" s="6">
        <v>2523380</v>
      </c>
      <c r="D14" s="6">
        <v>2573300</v>
      </c>
      <c r="E14" s="5">
        <f t="shared" si="0"/>
        <v>24960</v>
      </c>
      <c r="F14" s="5">
        <f t="shared" si="1"/>
        <v>2548340</v>
      </c>
      <c r="G14" s="7">
        <v>1189300</v>
      </c>
      <c r="H14" s="7">
        <v>1224000</v>
      </c>
      <c r="I14" s="5">
        <f t="shared" si="2"/>
        <v>17350</v>
      </c>
      <c r="J14" s="5">
        <f t="shared" si="3"/>
        <v>1206650</v>
      </c>
      <c r="K14" s="5">
        <f>E14</f>
        <v>24960</v>
      </c>
      <c r="L14" s="8">
        <f t="shared" si="4"/>
        <v>27955.200000000004</v>
      </c>
    </row>
    <row r="15" spans="1:12" x14ac:dyDescent="0.2">
      <c r="A15" t="s">
        <v>23</v>
      </c>
      <c r="B15" t="s">
        <v>24</v>
      </c>
      <c r="C15" s="6">
        <v>2659310</v>
      </c>
      <c r="D15" s="6">
        <v>2686450</v>
      </c>
      <c r="E15" s="5">
        <f t="shared" si="0"/>
        <v>13570</v>
      </c>
      <c r="F15" s="5">
        <f t="shared" si="1"/>
        <v>2672880</v>
      </c>
      <c r="G15" s="7">
        <v>1180480</v>
      </c>
      <c r="H15" s="7">
        <v>1208030</v>
      </c>
      <c r="I15" s="5">
        <f t="shared" si="2"/>
        <v>13775</v>
      </c>
      <c r="J15" s="5">
        <f t="shared" si="3"/>
        <v>1194255</v>
      </c>
      <c r="K15" s="5">
        <f>I15</f>
        <v>13775</v>
      </c>
      <c r="L15" s="8">
        <f t="shared" si="4"/>
        <v>15428.000000000002</v>
      </c>
    </row>
    <row r="16" spans="1:12" x14ac:dyDescent="0.2">
      <c r="A16" t="s">
        <v>21</v>
      </c>
      <c r="B16" t="s">
        <v>22</v>
      </c>
      <c r="C16" s="6">
        <v>2646000</v>
      </c>
      <c r="D16" s="6">
        <v>2681430</v>
      </c>
      <c r="E16" s="5">
        <f t="shared" si="0"/>
        <v>17715</v>
      </c>
      <c r="F16" s="5">
        <f t="shared" si="1"/>
        <v>2663715</v>
      </c>
      <c r="G16" s="7">
        <v>1178350</v>
      </c>
      <c r="H16" s="7">
        <v>1203560</v>
      </c>
      <c r="I16" s="5">
        <f t="shared" si="2"/>
        <v>12605</v>
      </c>
      <c r="J16" s="5">
        <f t="shared" si="3"/>
        <v>1190955</v>
      </c>
      <c r="K16" s="5">
        <f>E16</f>
        <v>17715</v>
      </c>
      <c r="L16" s="8">
        <f t="shared" si="4"/>
        <v>19840.800000000003</v>
      </c>
    </row>
    <row r="17" spans="1:12" x14ac:dyDescent="0.2">
      <c r="A17" t="s">
        <v>31</v>
      </c>
      <c r="B17" t="s">
        <v>32</v>
      </c>
      <c r="C17" s="6">
        <v>2672637</v>
      </c>
      <c r="D17" s="6">
        <v>2707910</v>
      </c>
      <c r="E17" s="5">
        <f t="shared" si="0"/>
        <v>17636.5</v>
      </c>
      <c r="F17" s="5">
        <f t="shared" si="1"/>
        <v>2690273.5</v>
      </c>
      <c r="G17" s="7">
        <v>1267420</v>
      </c>
      <c r="H17" s="10">
        <v>1295925</v>
      </c>
      <c r="I17" s="5">
        <f t="shared" si="2"/>
        <v>14252.5</v>
      </c>
      <c r="J17" s="5">
        <f t="shared" si="3"/>
        <v>1281672.5</v>
      </c>
      <c r="K17" s="5">
        <f>E17</f>
        <v>17636.5</v>
      </c>
      <c r="L17" s="8">
        <f t="shared" si="4"/>
        <v>19752.88</v>
      </c>
    </row>
    <row r="18" spans="1:12" x14ac:dyDescent="0.2">
      <c r="A18" t="s">
        <v>41</v>
      </c>
      <c r="B18" t="s">
        <v>42</v>
      </c>
      <c r="C18" s="6">
        <v>2672160</v>
      </c>
      <c r="D18" s="6">
        <v>2718700</v>
      </c>
      <c r="E18" s="5">
        <f t="shared" si="0"/>
        <v>23270</v>
      </c>
      <c r="F18" s="5">
        <f t="shared" si="1"/>
        <v>2695430</v>
      </c>
      <c r="G18" s="7">
        <v>1193590</v>
      </c>
      <c r="H18" s="7">
        <v>1231060</v>
      </c>
      <c r="I18" s="5">
        <f t="shared" si="2"/>
        <v>18735</v>
      </c>
      <c r="J18" s="5">
        <f t="shared" si="3"/>
        <v>1212325</v>
      </c>
      <c r="K18" s="5">
        <f>E18</f>
        <v>23270</v>
      </c>
      <c r="L18" s="8">
        <f t="shared" si="4"/>
        <v>26062.400000000001</v>
      </c>
    </row>
    <row r="19" spans="1:12" x14ac:dyDescent="0.2">
      <c r="A19" t="s">
        <v>7</v>
      </c>
      <c r="B19" t="s">
        <v>8</v>
      </c>
      <c r="C19" s="6">
        <v>2592530</v>
      </c>
      <c r="D19" s="6">
        <v>2644735</v>
      </c>
      <c r="E19" s="5">
        <f t="shared" si="0"/>
        <v>26102.5</v>
      </c>
      <c r="F19" s="5">
        <f t="shared" si="1"/>
        <v>2618632.5</v>
      </c>
      <c r="G19" s="7">
        <v>1213700</v>
      </c>
      <c r="H19" s="7">
        <v>1261320</v>
      </c>
      <c r="I19" s="5">
        <f t="shared" si="2"/>
        <v>23810</v>
      </c>
      <c r="J19" s="5">
        <f t="shared" si="3"/>
        <v>1237510</v>
      </c>
      <c r="K19" s="5">
        <f>E19</f>
        <v>26102.5</v>
      </c>
      <c r="L19" s="8">
        <f t="shared" si="4"/>
        <v>29234.800000000003</v>
      </c>
    </row>
    <row r="20" spans="1:12" x14ac:dyDescent="0.2">
      <c r="A20" t="s">
        <v>35</v>
      </c>
      <c r="B20" t="s">
        <v>36</v>
      </c>
      <c r="C20" s="6">
        <v>2702715</v>
      </c>
      <c r="D20" s="6">
        <v>2768760</v>
      </c>
      <c r="E20" s="5">
        <f t="shared" si="0"/>
        <v>33022.5</v>
      </c>
      <c r="F20" s="5">
        <f t="shared" si="1"/>
        <v>2735737.5</v>
      </c>
      <c r="G20" s="7">
        <v>1193250</v>
      </c>
      <c r="H20" s="7">
        <v>1268400</v>
      </c>
      <c r="I20" s="5">
        <f t="shared" si="2"/>
        <v>37575</v>
      </c>
      <c r="J20" s="5">
        <f t="shared" si="3"/>
        <v>1230825</v>
      </c>
      <c r="K20" s="5">
        <f>I20</f>
        <v>37575</v>
      </c>
      <c r="L20" s="8">
        <f t="shared" si="4"/>
        <v>42084.000000000007</v>
      </c>
    </row>
    <row r="21" spans="1:12" x14ac:dyDescent="0.2">
      <c r="A21" t="s">
        <v>34</v>
      </c>
      <c r="B21" t="s">
        <v>33</v>
      </c>
      <c r="C21" s="6">
        <v>2692430</v>
      </c>
      <c r="D21" s="6">
        <v>2755490</v>
      </c>
      <c r="E21" s="5">
        <f t="shared" si="0"/>
        <v>31530</v>
      </c>
      <c r="F21" s="5">
        <f t="shared" si="1"/>
        <v>2723960</v>
      </c>
      <c r="G21" s="7">
        <v>1248390</v>
      </c>
      <c r="H21" s="7">
        <v>1283510</v>
      </c>
      <c r="I21" s="5">
        <f t="shared" si="2"/>
        <v>17560</v>
      </c>
      <c r="J21" s="5">
        <f t="shared" si="3"/>
        <v>1265950</v>
      </c>
      <c r="K21" s="5">
        <f>E21</f>
        <v>31530</v>
      </c>
      <c r="L21" s="8">
        <f t="shared" si="4"/>
        <v>35313.600000000006</v>
      </c>
    </row>
    <row r="22" spans="1:12" x14ac:dyDescent="0.2">
      <c r="A22" t="s">
        <v>49</v>
      </c>
      <c r="B22" t="s">
        <v>50</v>
      </c>
      <c r="C22" s="6">
        <v>2672480</v>
      </c>
      <c r="D22" s="6">
        <v>2732880</v>
      </c>
      <c r="E22" s="5">
        <f t="shared" si="0"/>
        <v>30200</v>
      </c>
      <c r="F22" s="5">
        <f t="shared" si="1"/>
        <v>2702680</v>
      </c>
      <c r="G22" s="10">
        <v>1075235</v>
      </c>
      <c r="H22" s="7">
        <v>1165685</v>
      </c>
      <c r="I22" s="5">
        <f t="shared" si="2"/>
        <v>45225</v>
      </c>
      <c r="J22" s="5">
        <f t="shared" si="3"/>
        <v>1120460</v>
      </c>
      <c r="K22" s="5">
        <f>I22</f>
        <v>45225</v>
      </c>
      <c r="L22" s="8">
        <f t="shared" si="4"/>
        <v>50652.000000000007</v>
      </c>
    </row>
    <row r="23" spans="1:12" x14ac:dyDescent="0.2">
      <c r="A23" t="s">
        <v>43</v>
      </c>
      <c r="B23" t="s">
        <v>44</v>
      </c>
      <c r="C23" s="6">
        <v>2673400</v>
      </c>
      <c r="D23" s="6">
        <v>2715710</v>
      </c>
      <c r="E23" s="5">
        <f t="shared" si="0"/>
        <v>21155</v>
      </c>
      <c r="F23" s="5">
        <f t="shared" si="1"/>
        <v>2694555</v>
      </c>
      <c r="G23" s="7">
        <v>1153455</v>
      </c>
      <c r="H23" s="7">
        <v>1205301</v>
      </c>
      <c r="I23" s="5">
        <f t="shared" si="2"/>
        <v>25923</v>
      </c>
      <c r="J23" s="5">
        <f t="shared" si="3"/>
        <v>1179378</v>
      </c>
      <c r="K23" s="5">
        <f>I23</f>
        <v>25923</v>
      </c>
      <c r="L23" s="8">
        <f t="shared" si="4"/>
        <v>29033.760000000002</v>
      </c>
    </row>
    <row r="24" spans="1:12" x14ac:dyDescent="0.2">
      <c r="A24" t="s">
        <v>18</v>
      </c>
      <c r="B24" t="s">
        <v>20</v>
      </c>
      <c r="C24" s="6">
        <v>2549847</v>
      </c>
      <c r="D24" s="6">
        <v>2679775</v>
      </c>
      <c r="E24" s="5">
        <f t="shared" si="0"/>
        <v>64964</v>
      </c>
      <c r="F24" s="5">
        <f t="shared" si="1"/>
        <v>2614811</v>
      </c>
      <c r="G24" s="7">
        <v>1078560</v>
      </c>
      <c r="H24" s="7">
        <v>1167420</v>
      </c>
      <c r="I24" s="5">
        <f t="shared" si="2"/>
        <v>44430</v>
      </c>
      <c r="J24" s="5">
        <f t="shared" si="3"/>
        <v>1122990</v>
      </c>
      <c r="K24" s="5">
        <f>E24</f>
        <v>64964</v>
      </c>
      <c r="L24" s="8">
        <f t="shared" si="4"/>
        <v>72759.680000000008</v>
      </c>
    </row>
    <row r="25" spans="1:12" x14ac:dyDescent="0.2">
      <c r="A25" s="3" t="s">
        <v>13</v>
      </c>
      <c r="B25" s="3" t="s">
        <v>14</v>
      </c>
      <c r="C25" s="6">
        <v>2494300</v>
      </c>
      <c r="D25" s="6">
        <v>2585450</v>
      </c>
      <c r="E25" s="5">
        <f t="shared" si="0"/>
        <v>45575</v>
      </c>
      <c r="F25" s="5">
        <f t="shared" si="1"/>
        <v>2539875</v>
      </c>
      <c r="G25" s="7">
        <v>1115165</v>
      </c>
      <c r="H25" s="7">
        <v>1204050</v>
      </c>
      <c r="I25" s="5">
        <f t="shared" si="2"/>
        <v>44442.5</v>
      </c>
      <c r="J25" s="5">
        <f t="shared" si="3"/>
        <v>1159607.5</v>
      </c>
      <c r="K25" s="5">
        <f>E25</f>
        <v>45575</v>
      </c>
      <c r="L25" s="8">
        <f t="shared" si="4"/>
        <v>51044.000000000007</v>
      </c>
    </row>
    <row r="26" spans="1:12" x14ac:dyDescent="0.2">
      <c r="A26" t="s">
        <v>27</v>
      </c>
      <c r="B26" t="s">
        <v>28</v>
      </c>
      <c r="C26" s="6">
        <v>2672410</v>
      </c>
      <c r="D26" s="6">
        <v>2695720</v>
      </c>
      <c r="E26" s="5">
        <f t="shared" si="0"/>
        <v>11655</v>
      </c>
      <c r="F26" s="5">
        <f t="shared" si="1"/>
        <v>2684065</v>
      </c>
      <c r="G26" s="7">
        <v>1215025</v>
      </c>
      <c r="H26" s="7">
        <v>1233350</v>
      </c>
      <c r="I26" s="5">
        <f t="shared" si="2"/>
        <v>9162.5</v>
      </c>
      <c r="J26" s="5">
        <f t="shared" si="3"/>
        <v>1224187.5</v>
      </c>
      <c r="K26" s="5">
        <f>E26</f>
        <v>11655</v>
      </c>
      <c r="L26" s="8">
        <f t="shared" si="4"/>
        <v>13053.6</v>
      </c>
    </row>
    <row r="27" spans="1:12" x14ac:dyDescent="0.2">
      <c r="A27" t="s">
        <v>29</v>
      </c>
      <c r="B27" t="s">
        <v>30</v>
      </c>
      <c r="C27" s="6">
        <v>2669230</v>
      </c>
      <c r="D27" s="6">
        <v>2716895</v>
      </c>
      <c r="E27" s="5">
        <f t="shared" si="0"/>
        <v>23832.5</v>
      </c>
      <c r="F27" s="5">
        <f t="shared" si="1"/>
        <v>2693062.5</v>
      </c>
      <c r="G27" s="7">
        <v>1223885</v>
      </c>
      <c r="H27" s="7">
        <v>1283330</v>
      </c>
      <c r="I27" s="5">
        <f t="shared" si="2"/>
        <v>29722.5</v>
      </c>
      <c r="J27" s="5">
        <f t="shared" si="3"/>
        <v>1253607.5</v>
      </c>
      <c r="K27" s="5">
        <f>I27</f>
        <v>29722.5</v>
      </c>
      <c r="L27" s="8">
        <f t="shared" si="4"/>
        <v>33289.200000000004</v>
      </c>
    </row>
    <row r="28" spans="1:12" x14ac:dyDescent="0.2">
      <c r="A28" s="1" t="s">
        <v>64</v>
      </c>
      <c r="B28" s="1" t="s">
        <v>65</v>
      </c>
      <c r="C28" s="11">
        <v>2485385</v>
      </c>
      <c r="D28" s="11">
        <v>2833830</v>
      </c>
      <c r="E28" s="4">
        <f t="shared" si="0"/>
        <v>174222.5</v>
      </c>
      <c r="F28" s="4">
        <f t="shared" si="1"/>
        <v>2659607.5</v>
      </c>
      <c r="G28" s="12">
        <v>1075235</v>
      </c>
      <c r="H28" s="12">
        <v>1295925</v>
      </c>
      <c r="I28" s="4">
        <f t="shared" si="2"/>
        <v>110345</v>
      </c>
      <c r="J28" s="4">
        <f t="shared" si="3"/>
        <v>1185580</v>
      </c>
      <c r="K28" s="4">
        <f>E28</f>
        <v>174222.5</v>
      </c>
      <c r="L28" s="13">
        <f t="shared" si="4"/>
        <v>195129.2</v>
      </c>
    </row>
    <row r="29" spans="1:12" x14ac:dyDescent="0.2">
      <c r="C29" s="6"/>
      <c r="D29" s="6"/>
      <c r="G29" s="7"/>
      <c r="H29" s="7"/>
    </row>
    <row r="30" spans="1:12" ht="18" x14ac:dyDescent="0.2">
      <c r="A30" s="2" t="s">
        <v>55</v>
      </c>
    </row>
    <row r="31" spans="1:12" x14ac:dyDescent="0.2">
      <c r="A31" t="s">
        <v>51</v>
      </c>
    </row>
  </sheetData>
  <sortState xmlns:xlrd2="http://schemas.microsoft.com/office/spreadsheetml/2017/richdata2" ref="A2:L27">
    <sortCondition ref="A2:A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Vust</dc:creator>
  <cp:lastModifiedBy>Mathias Vust</cp:lastModifiedBy>
  <dcterms:created xsi:type="dcterms:W3CDTF">2023-05-22T16:20:01Z</dcterms:created>
  <dcterms:modified xsi:type="dcterms:W3CDTF">2023-08-17T08:41:41Z</dcterms:modified>
</cp:coreProperties>
</file>